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nioriopettajat\Vuosikokoukset\Vuosikokous 2022\"/>
    </mc:Choice>
  </mc:AlternateContent>
  <xr:revisionPtr revIDLastSave="0" documentId="8_{285B65A3-0AAD-41A8-9E1E-2D2E9B874E36}" xr6:coauthVersionLast="47" xr6:coauthVersionMax="47" xr10:uidLastSave="{00000000-0000-0000-0000-000000000000}"/>
  <bookViews>
    <workbookView xWindow="390" yWindow="390" windowWidth="16800" windowHeight="996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C4" i="1"/>
  <c r="C16" i="1"/>
  <c r="G17" i="1"/>
  <c r="G7" i="1"/>
  <c r="G22" i="1"/>
  <c r="F6" i="1"/>
  <c r="F4" i="1"/>
  <c r="F7" i="1" l="1"/>
  <c r="C18" i="1"/>
  <c r="C24" i="1" s="1"/>
  <c r="F18" i="1"/>
  <c r="G18" i="1"/>
  <c r="G24" i="1" s="1"/>
</calcChain>
</file>

<file path=xl/sharedStrings.xml><?xml version="1.0" encoding="utf-8"?>
<sst xmlns="http://schemas.openxmlformats.org/spreadsheetml/2006/main" count="32" uniqueCount="31">
  <si>
    <t>Retkituotot</t>
  </si>
  <si>
    <t>Retkimenot</t>
  </si>
  <si>
    <t>Muut kulut</t>
  </si>
  <si>
    <t>Vuokrat</t>
  </si>
  <si>
    <t>matkat</t>
  </si>
  <si>
    <t>Posti</t>
  </si>
  <si>
    <t>Pankki</t>
  </si>
  <si>
    <t>Muu toiminta</t>
  </si>
  <si>
    <t>Kulujäämä</t>
  </si>
  <si>
    <t>OSJ:n avustus</t>
  </si>
  <si>
    <t>nettisivut</t>
  </si>
  <si>
    <t>lounasvieraat</t>
  </si>
  <si>
    <t>Kultuurituotot</t>
  </si>
  <si>
    <t>Kultuurimenot</t>
  </si>
  <si>
    <t xml:space="preserve">palvelumaksut </t>
  </si>
  <si>
    <t>sponssaus</t>
  </si>
  <si>
    <t>4 * 200</t>
  </si>
  <si>
    <t>Kulukorvaukset</t>
  </si>
  <si>
    <t>Tulos</t>
  </si>
  <si>
    <t>TALOUSARVIO 2019</t>
  </si>
  <si>
    <t>vuosik., lou., hall.kok.</t>
  </si>
  <si>
    <t xml:space="preserve">opastus, </t>
  </si>
  <si>
    <t xml:space="preserve">Toteutunut </t>
  </si>
  <si>
    <t>tarvikkeet</t>
  </si>
  <si>
    <t>1479*9</t>
  </si>
  <si>
    <t>2 x 1500 + uudet</t>
  </si>
  <si>
    <t>Projekti avustus</t>
  </si>
  <si>
    <t>osj</t>
  </si>
  <si>
    <t xml:space="preserve">TALOUSARVIO </t>
  </si>
  <si>
    <t>Suunnitellut  poistot</t>
  </si>
  <si>
    <t>1550 * 9 €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</si>
</sst>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1" xfId="0" applyFont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0" fontId="7" fillId="0" borderId="3" xfId="0" applyFont="1" applyBorder="1"/>
    <xf numFmtId="0" fontId="5" fillId="0" borderId="2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2" fontId="7" fillId="0" borderId="0" xfId="0" applyNumberFormat="1" applyFont="1" applyBorder="1"/>
    <xf numFmtId="2" fontId="7" fillId="0" borderId="0" xfId="0" applyNumberFormat="1" applyFont="1"/>
    <xf numFmtId="2" fontId="5" fillId="0" borderId="0" xfId="0" applyNumberFormat="1" applyFont="1"/>
    <xf numFmtId="2" fontId="7" fillId="0" borderId="1" xfId="0" applyNumberFormat="1" applyFont="1" applyBorder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7" fillId="0" borderId="2" xfId="0" applyNumberFormat="1" applyFont="1" applyBorder="1"/>
    <xf numFmtId="2" fontId="7" fillId="0" borderId="3" xfId="0" applyNumberFormat="1" applyFont="1" applyBorder="1"/>
    <xf numFmtId="0" fontId="1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F27" sqref="F27"/>
    </sheetView>
  </sheetViews>
  <sheetFormatPr defaultRowHeight="15" x14ac:dyDescent="0.25"/>
  <cols>
    <col min="1" max="1" width="26.7109375" bestFit="1" customWidth="1"/>
    <col min="2" max="3" width="10" bestFit="1" customWidth="1"/>
    <col min="4" max="4" width="28" bestFit="1" customWidth="1"/>
    <col min="5" max="5" width="16" bestFit="1" customWidth="1"/>
    <col min="6" max="6" width="14" bestFit="1" customWidth="1"/>
    <col min="7" max="7" width="27" style="20" bestFit="1" customWidth="1"/>
    <col min="8" max="8" width="10.7109375" style="9" bestFit="1" customWidth="1"/>
    <col min="9" max="9" width="10" bestFit="1" customWidth="1"/>
    <col min="10" max="10" width="34.85546875" bestFit="1" customWidth="1"/>
  </cols>
  <sheetData>
    <row r="1" spans="1:11" ht="21" x14ac:dyDescent="0.35">
      <c r="A1" s="2" t="s">
        <v>28</v>
      </c>
      <c r="B1" s="2"/>
      <c r="C1" s="2"/>
      <c r="D1" s="2"/>
      <c r="E1" s="25" t="s">
        <v>22</v>
      </c>
      <c r="F1" s="2"/>
      <c r="G1" s="29" t="s">
        <v>19</v>
      </c>
      <c r="H1" s="5"/>
      <c r="I1" s="3"/>
    </row>
    <row r="2" spans="1:11" ht="21" x14ac:dyDescent="0.35">
      <c r="A2" s="15">
        <v>2022</v>
      </c>
      <c r="E2" s="24">
        <v>2021</v>
      </c>
      <c r="F2" s="15"/>
      <c r="G2" s="21"/>
      <c r="H2" s="6"/>
      <c r="I2" s="3"/>
      <c r="J2" s="3"/>
    </row>
    <row r="3" spans="1:11" ht="21" x14ac:dyDescent="0.35">
      <c r="A3" s="1" t="s">
        <v>0</v>
      </c>
      <c r="B3" s="10">
        <v>1700</v>
      </c>
      <c r="C3" s="11"/>
      <c r="D3" s="11"/>
      <c r="E3" s="26">
        <v>2392</v>
      </c>
      <c r="F3" s="11"/>
      <c r="G3" s="22">
        <v>5229</v>
      </c>
      <c r="H3" s="7"/>
      <c r="I3" s="4"/>
      <c r="J3" s="4"/>
    </row>
    <row r="4" spans="1:11" ht="21" x14ac:dyDescent="0.35">
      <c r="A4" s="1" t="s">
        <v>1</v>
      </c>
      <c r="B4" s="12">
        <v>-2000</v>
      </c>
      <c r="C4" s="7">
        <f>B3+B4</f>
        <v>-300</v>
      </c>
      <c r="D4" s="7" t="s">
        <v>15</v>
      </c>
      <c r="E4" s="27">
        <v>-3076</v>
      </c>
      <c r="F4" s="16">
        <f>E3+E4</f>
        <v>-684</v>
      </c>
      <c r="G4" s="22">
        <v>-5500</v>
      </c>
      <c r="H4" s="7"/>
    </row>
    <row r="5" spans="1:11" ht="21" x14ac:dyDescent="0.35">
      <c r="A5" s="1" t="s">
        <v>12</v>
      </c>
      <c r="B5" s="10">
        <v>12000</v>
      </c>
      <c r="C5" s="7"/>
      <c r="D5" s="7"/>
      <c r="E5" s="26">
        <v>11536</v>
      </c>
      <c r="F5" s="16"/>
      <c r="G5" s="22">
        <v>9130</v>
      </c>
      <c r="H5" s="7"/>
    </row>
    <row r="6" spans="1:11" ht="21" x14ac:dyDescent="0.35">
      <c r="A6" s="1" t="s">
        <v>13</v>
      </c>
      <c r="B6" s="12">
        <v>-13000</v>
      </c>
      <c r="C6" s="7">
        <v>-1300</v>
      </c>
      <c r="D6" s="7" t="s">
        <v>21</v>
      </c>
      <c r="E6" s="27">
        <v>-13679</v>
      </c>
      <c r="F6" s="19">
        <f>E5+E6</f>
        <v>-2143</v>
      </c>
      <c r="G6" s="23">
        <v>-11300</v>
      </c>
      <c r="H6" s="7"/>
    </row>
    <row r="7" spans="1:11" ht="21" x14ac:dyDescent="0.35">
      <c r="B7" s="10"/>
      <c r="C7" s="11"/>
      <c r="D7" s="11"/>
      <c r="E7" s="10"/>
      <c r="F7" s="17">
        <f>SUM(F4:F6)</f>
        <v>-2827</v>
      </c>
      <c r="G7" s="24">
        <f>SUM(G3:G6)</f>
        <v>-2441</v>
      </c>
      <c r="H7" s="7"/>
    </row>
    <row r="8" spans="1:11" ht="21" x14ac:dyDescent="0.35">
      <c r="A8" s="1" t="s">
        <v>17</v>
      </c>
      <c r="B8" s="10"/>
      <c r="C8" s="11">
        <v>-800</v>
      </c>
      <c r="D8" s="11" t="s">
        <v>16</v>
      </c>
      <c r="E8" s="10"/>
      <c r="F8" s="17">
        <v>-663.89</v>
      </c>
      <c r="G8" s="24">
        <v>-800</v>
      </c>
      <c r="H8" s="7"/>
      <c r="K8" s="1"/>
    </row>
    <row r="9" spans="1:11" ht="21" x14ac:dyDescent="0.35">
      <c r="A9" s="1"/>
      <c r="B9" s="10"/>
      <c r="C9" s="11"/>
      <c r="D9" s="11"/>
      <c r="E9" s="10"/>
      <c r="F9" s="17"/>
      <c r="G9" s="22"/>
      <c r="H9" s="7"/>
    </row>
    <row r="10" spans="1:11" ht="21" x14ac:dyDescent="0.35">
      <c r="A10" s="1" t="s">
        <v>2</v>
      </c>
      <c r="B10" s="10">
        <v>-490</v>
      </c>
      <c r="C10" s="11"/>
      <c r="D10" s="11" t="s">
        <v>23</v>
      </c>
      <c r="E10" s="10">
        <v>-124.99</v>
      </c>
      <c r="F10" s="17"/>
      <c r="G10" s="22">
        <v>-200</v>
      </c>
      <c r="H10" s="7"/>
    </row>
    <row r="11" spans="1:11" ht="21" x14ac:dyDescent="0.35">
      <c r="A11" s="1" t="s">
        <v>3</v>
      </c>
      <c r="B11" s="10">
        <v>-140</v>
      </c>
      <c r="C11" s="9"/>
      <c r="D11" s="11" t="s">
        <v>10</v>
      </c>
      <c r="E11" s="26">
        <v>-139.80000000000001</v>
      </c>
      <c r="F11" s="17"/>
      <c r="G11" s="22">
        <v>0</v>
      </c>
      <c r="H11" s="7"/>
    </row>
    <row r="12" spans="1:11" ht="21" x14ac:dyDescent="0.35">
      <c r="A12" s="1" t="s">
        <v>4</v>
      </c>
      <c r="B12" s="10">
        <v>-100</v>
      </c>
      <c r="C12" s="9"/>
      <c r="D12" s="11" t="s">
        <v>11</v>
      </c>
      <c r="E12" s="26">
        <v>-18.5</v>
      </c>
      <c r="F12" s="17"/>
      <c r="G12" s="22">
        <v>-160</v>
      </c>
      <c r="H12" s="7"/>
    </row>
    <row r="13" spans="1:11" ht="21" x14ac:dyDescent="0.35">
      <c r="A13" s="1" t="s">
        <v>5</v>
      </c>
      <c r="B13" s="10">
        <v>-5100</v>
      </c>
      <c r="C13" s="9"/>
      <c r="D13" s="11" t="s">
        <v>25</v>
      </c>
      <c r="E13" s="26">
        <v>-5057.21</v>
      </c>
      <c r="F13" s="17"/>
      <c r="G13" s="22">
        <v>-4700</v>
      </c>
      <c r="H13" s="7"/>
    </row>
    <row r="14" spans="1:11" ht="21" x14ac:dyDescent="0.35">
      <c r="A14" s="1" t="s">
        <v>6</v>
      </c>
      <c r="B14" s="10">
        <v>-420</v>
      </c>
      <c r="C14" s="9"/>
      <c r="D14" s="11" t="s">
        <v>14</v>
      </c>
      <c r="E14" s="26">
        <v>-399.08</v>
      </c>
      <c r="F14" s="17"/>
      <c r="G14" s="22">
        <v>-280</v>
      </c>
      <c r="H14" s="7"/>
    </row>
    <row r="15" spans="1:11" ht="21" x14ac:dyDescent="0.35">
      <c r="A15" s="1" t="s">
        <v>26</v>
      </c>
      <c r="B15" s="10">
        <v>-300</v>
      </c>
      <c r="C15" s="9"/>
      <c r="D15" s="11"/>
      <c r="E15" s="26">
        <v>0</v>
      </c>
      <c r="F15" s="17" t="s">
        <v>27</v>
      </c>
      <c r="G15" s="22">
        <v>-700</v>
      </c>
      <c r="H15" s="7"/>
    </row>
    <row r="16" spans="1:11" ht="21" x14ac:dyDescent="0.35">
      <c r="A16" s="1" t="s">
        <v>7</v>
      </c>
      <c r="B16" s="12">
        <v>-5000</v>
      </c>
      <c r="C16" s="8">
        <f>SUM(B10:B16)</f>
        <v>-11550</v>
      </c>
      <c r="D16" s="11" t="s">
        <v>20</v>
      </c>
      <c r="E16" s="27">
        <v>-4998.8999999999996</v>
      </c>
      <c r="G16" s="23">
        <v>-4200</v>
      </c>
      <c r="H16" s="7"/>
    </row>
    <row r="17" spans="1:8" ht="21" x14ac:dyDescent="0.35">
      <c r="A17" s="1"/>
      <c r="B17" s="10"/>
      <c r="C17" s="11"/>
      <c r="D17" s="11"/>
      <c r="E17" s="10"/>
      <c r="F17" s="17">
        <f>SUM(E10:E16)</f>
        <v>-10738.48</v>
      </c>
      <c r="G17" s="24">
        <f>SUM(G10:G16)</f>
        <v>-10240</v>
      </c>
      <c r="H17" s="7"/>
    </row>
    <row r="18" spans="1:8" ht="21" x14ac:dyDescent="0.35">
      <c r="A18" s="1" t="s">
        <v>8</v>
      </c>
      <c r="B18" s="10"/>
      <c r="C18" s="11">
        <f>C16+C8+C6+C4</f>
        <v>-13950</v>
      </c>
      <c r="D18" s="11"/>
      <c r="E18" s="10"/>
      <c r="F18" s="17">
        <f>F17+F8+F7+F9</f>
        <v>-14229.369999999999</v>
      </c>
      <c r="G18" s="24">
        <f>G17+G7+G8</f>
        <v>-13481</v>
      </c>
      <c r="H18" s="7"/>
    </row>
    <row r="19" spans="1:8" ht="21" x14ac:dyDescent="0.35">
      <c r="A19" s="1" t="s">
        <v>29</v>
      </c>
      <c r="B19" s="10"/>
      <c r="C19" s="11">
        <v>0</v>
      </c>
      <c r="D19" s="11"/>
      <c r="E19" s="10"/>
      <c r="F19" s="17">
        <v>-50</v>
      </c>
      <c r="G19" s="22">
        <v>-30</v>
      </c>
      <c r="H19" s="7"/>
    </row>
    <row r="20" spans="1:8" ht="21" x14ac:dyDescent="0.35">
      <c r="A20" s="1"/>
      <c r="B20" s="10"/>
      <c r="C20" s="11"/>
      <c r="D20" s="11"/>
      <c r="E20" s="10"/>
      <c r="F20" s="17"/>
      <c r="G20" s="22">
        <v>0</v>
      </c>
      <c r="H20" s="7"/>
    </row>
    <row r="21" spans="1:8" ht="21" x14ac:dyDescent="0.35">
      <c r="A21" s="1"/>
      <c r="B21" s="10"/>
      <c r="C21" s="11"/>
      <c r="D21" s="11"/>
      <c r="E21" s="10"/>
      <c r="F21" s="17"/>
      <c r="G21" s="22"/>
      <c r="H21" s="7"/>
    </row>
    <row r="22" spans="1:8" ht="21" x14ac:dyDescent="0.35">
      <c r="A22" s="1" t="s">
        <v>9</v>
      </c>
      <c r="B22" s="10"/>
      <c r="C22" s="11">
        <v>13950</v>
      </c>
      <c r="D22" s="30" t="s">
        <v>30</v>
      </c>
      <c r="E22" s="10"/>
      <c r="F22" s="17">
        <v>13554</v>
      </c>
      <c r="G22" s="22">
        <f>1479*9</f>
        <v>13311</v>
      </c>
      <c r="H22" s="7"/>
    </row>
    <row r="23" spans="1:8" ht="21" x14ac:dyDescent="0.35">
      <c r="A23" s="1"/>
      <c r="B23" s="10"/>
      <c r="C23" s="11"/>
      <c r="D23" s="11"/>
      <c r="E23" s="10"/>
      <c r="F23" s="17"/>
      <c r="G23" s="28" t="s">
        <v>24</v>
      </c>
      <c r="H23" s="7"/>
    </row>
    <row r="24" spans="1:8" ht="21" x14ac:dyDescent="0.35">
      <c r="A24" s="2" t="s">
        <v>18</v>
      </c>
      <c r="B24" s="13" t="s">
        <v>18</v>
      </c>
      <c r="C24" s="14">
        <f>C18+C20+C22+C19+C21</f>
        <v>0</v>
      </c>
      <c r="D24" s="14"/>
      <c r="E24" s="13"/>
      <c r="F24" s="18">
        <v>-726.17</v>
      </c>
      <c r="G24" s="24">
        <f>SUM(G18:G23)</f>
        <v>-200</v>
      </c>
      <c r="H24" s="5"/>
    </row>
  </sheetData>
  <pageMargins left="0.70866141732283472" right="0.70866141732283472" top="0.74803149606299213" bottom="0.74803149606299213" header="0.31496062992125984" footer="0.31496062992125984"/>
  <pageSetup paperSize="9" scale="9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Minä</dc:creator>
  <cp:lastModifiedBy>arja ahonen</cp:lastModifiedBy>
  <cp:lastPrinted>2019-01-21T11:10:00Z</cp:lastPrinted>
  <dcterms:created xsi:type="dcterms:W3CDTF">2015-01-06T08:16:56Z</dcterms:created>
  <dcterms:modified xsi:type="dcterms:W3CDTF">2022-01-07T13:40:13Z</dcterms:modified>
</cp:coreProperties>
</file>